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stlepark/Documents/Documents/2022 Financial reports/"/>
    </mc:Choice>
  </mc:AlternateContent>
  <xr:revisionPtr revIDLastSave="0" documentId="8_{C3ED4FC9-2943-B043-B0B1-990753412505}" xr6:coauthVersionLast="36" xr6:coauthVersionMax="36" xr10:uidLastSave="{00000000-0000-0000-0000-000000000000}"/>
  <bookViews>
    <workbookView xWindow="380" yWindow="5460" windowWidth="15840" windowHeight="16940" xr2:uid="{8718182C-D6E4-FA48-9A34-23C636207EDB}"/>
  </bookViews>
  <sheets>
    <sheet name="Budget actual" sheetId="1" r:id="rId1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27" i="1"/>
  <c r="F8" i="1"/>
  <c r="F29" i="1" l="1"/>
  <c r="F31" i="1"/>
  <c r="D27" i="1" l="1"/>
  <c r="C27" i="1"/>
  <c r="B27" i="1"/>
  <c r="E26" i="1"/>
  <c r="E25" i="1"/>
  <c r="E23" i="1"/>
  <c r="E22" i="1"/>
  <c r="E21" i="1"/>
  <c r="E20" i="1"/>
  <c r="E19" i="1"/>
  <c r="E18" i="1"/>
  <c r="E17" i="1"/>
  <c r="E16" i="1"/>
  <c r="E15" i="1"/>
  <c r="E14" i="1"/>
  <c r="E13" i="1"/>
  <c r="E27" i="1" s="1"/>
  <c r="D29" i="1"/>
  <c r="D8" i="1"/>
  <c r="C8" i="1"/>
  <c r="B8" i="1"/>
  <c r="E7" i="1"/>
  <c r="E6" i="1"/>
  <c r="E5" i="1"/>
  <c r="E4" i="1"/>
  <c r="B29" i="1" l="1"/>
  <c r="C29" i="1"/>
  <c r="C31" i="1" s="1"/>
  <c r="E29" i="1"/>
  <c r="B31" i="1"/>
  <c r="D31" i="1"/>
  <c r="E8" i="1"/>
  <c r="E31" i="1" s="1"/>
</calcChain>
</file>

<file path=xl/sharedStrings.xml><?xml version="1.0" encoding="utf-8"?>
<sst xmlns="http://schemas.openxmlformats.org/spreadsheetml/2006/main" count="33" uniqueCount="33">
  <si>
    <t>Year End</t>
  </si>
  <si>
    <t>Bgt 2022</t>
  </si>
  <si>
    <t>Bgt thru 12/22</t>
  </si>
  <si>
    <t>Actual</t>
  </si>
  <si>
    <t>Fav(Unfav)</t>
  </si>
  <si>
    <t>Revenue</t>
  </si>
  <si>
    <t>Dues Billed</t>
    <phoneticPr fontId="0" type="noConversion"/>
  </si>
  <si>
    <t>Activities Revenue</t>
  </si>
  <si>
    <t>Other Income</t>
  </si>
  <si>
    <t>carry forward</t>
    <phoneticPr fontId="0" type="noConversion"/>
  </si>
  <si>
    <t>Total Revenue</t>
  </si>
  <si>
    <t>Expenses</t>
  </si>
  <si>
    <t>Labor Expenses</t>
  </si>
  <si>
    <t>Service contractors</t>
  </si>
  <si>
    <t>Materials</t>
  </si>
  <si>
    <t>Food, Equip &amp; Entertain</t>
  </si>
  <si>
    <t>Utilities &amp; Dumpster</t>
  </si>
  <si>
    <t>Taxes-Real Estate</t>
  </si>
  <si>
    <t>Insurance</t>
  </si>
  <si>
    <t xml:space="preserve">Professional Fees </t>
  </si>
  <si>
    <t>Small Tools</t>
  </si>
  <si>
    <t>Equipment Repairs</t>
  </si>
  <si>
    <t>General &amp; Office Exp</t>
  </si>
  <si>
    <t>Major Maint. &amp; Purch</t>
  </si>
  <si>
    <t>Short term Loan savings</t>
  </si>
  <si>
    <t>Capital savings</t>
    <phoneticPr fontId="0" type="noConversion"/>
  </si>
  <si>
    <t>Total Operating Exp</t>
  </si>
  <si>
    <t>Total Expenses</t>
  </si>
  <si>
    <t>Excess of Rev over Exp</t>
  </si>
  <si>
    <t xml:space="preserve">Note:  Above is exclusive of Play Class, Barnswallow, and Beautification Fund activities, </t>
  </si>
  <si>
    <t xml:space="preserve"> Bond and Beach revetment well as depreciation and other non cash transactions.</t>
  </si>
  <si>
    <t>Bgt 2023</t>
  </si>
  <si>
    <t>PlayClass Supplement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</si>
</sst>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Genev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u/>
      <sz val="9"/>
      <color indexed="12"/>
      <name val="Geneva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7EFFFF"/>
        <bgColor indexed="64"/>
      </patternFill>
    </fill>
    <fill>
      <patternFill patternType="solid">
        <fgColor rgb="FF91FFA7"/>
        <bgColor indexed="64"/>
      </patternFill>
    </fill>
    <fill>
      <patternFill patternType="solid">
        <fgColor rgb="FFF9FFAB"/>
        <bgColor indexed="64"/>
      </patternFill>
    </fill>
    <fill>
      <patternFill patternType="solid">
        <fgColor rgb="FF90FFA8"/>
        <bgColor indexed="64"/>
      </patternFill>
    </fill>
    <fill>
      <patternFill patternType="solid">
        <fgColor rgb="FFF9FFAA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rgb="FF000000"/>
      </bottom>
      <diagonal/>
    </border>
  </borders>
  <cellStyleXfs count="7">
    <xf numFmtId="0" fontId="0" fillId="0" borderId="0"/>
    <xf numFmtId="44" fontId="1" fillId="0" borderId="0" applyFont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</cellStyleXfs>
  <cellXfs count="43">
    <xf numFmtId="0" fontId="0" fillId="0" borderId="0" xfId="0"/>
    <xf numFmtId="44" fontId="2" fillId="0" borderId="0" xfId="1" applyFont="1"/>
    <xf numFmtId="42" fontId="2" fillId="0" borderId="0" xfId="2" applyNumberFormat="1" applyFont="1" applyAlignment="1">
      <alignment horizontal="right"/>
    </xf>
    <xf numFmtId="164" fontId="2" fillId="0" borderId="1" xfId="1" applyNumberFormat="1" applyFont="1" applyBorder="1" applyAlignment="1">
      <alignment horizontal="left"/>
    </xf>
    <xf numFmtId="3" fontId="4" fillId="0" borderId="1" xfId="1" applyNumberFormat="1" applyFont="1" applyBorder="1" applyAlignment="1">
      <alignment horizontal="right"/>
    </xf>
    <xf numFmtId="42" fontId="5" fillId="0" borderId="1" xfId="1" applyNumberFormat="1" applyFont="1" applyBorder="1" applyAlignment="1">
      <alignment horizontal="center"/>
    </xf>
    <xf numFmtId="164" fontId="4" fillId="0" borderId="0" xfId="1" applyNumberFormat="1" applyFont="1"/>
    <xf numFmtId="44" fontId="4" fillId="0" borderId="2" xfId="1" applyFont="1" applyBorder="1"/>
    <xf numFmtId="42" fontId="2" fillId="0" borderId="3" xfId="3" applyNumberFormat="1" applyFont="1" applyBorder="1" applyAlignment="1">
      <alignment horizontal="center"/>
    </xf>
    <xf numFmtId="3" fontId="2" fillId="0" borderId="2" xfId="1" applyNumberFormat="1" applyFont="1" applyFill="1" applyBorder="1" applyAlignment="1">
      <alignment horizontal="center"/>
    </xf>
    <xf numFmtId="42" fontId="2" fillId="0" borderId="2" xfId="1" applyNumberFormat="1" applyFont="1" applyBorder="1"/>
    <xf numFmtId="44" fontId="2" fillId="0" borderId="0" xfId="2" applyFont="1"/>
    <xf numFmtId="42" fontId="1" fillId="0" borderId="0" xfId="3" applyNumberFormat="1" applyFont="1"/>
    <xf numFmtId="3" fontId="4" fillId="0" borderId="0" xfId="1" applyNumberFormat="1" applyFont="1" applyAlignment="1">
      <alignment horizontal="right"/>
    </xf>
    <xf numFmtId="42" fontId="4" fillId="0" borderId="0" xfId="1" applyNumberFormat="1" applyFont="1" applyAlignment="1">
      <alignment horizontal="right"/>
    </xf>
    <xf numFmtId="42" fontId="1" fillId="0" borderId="0" xfId="4" quotePrefix="1" applyNumberFormat="1" applyFont="1" applyFill="1" applyAlignment="1" applyProtection="1"/>
    <xf numFmtId="164" fontId="1" fillId="2" borderId="0" xfId="3" applyNumberFormat="1" applyFont="1" applyFill="1" applyAlignment="1"/>
    <xf numFmtId="42" fontId="1" fillId="3" borderId="0" xfId="1" applyNumberFormat="1" applyFont="1" applyFill="1" applyAlignment="1">
      <alignment horizontal="right"/>
    </xf>
    <xf numFmtId="42" fontId="1" fillId="4" borderId="0" xfId="1" applyNumberFormat="1" applyFont="1" applyFill="1" applyAlignment="1">
      <alignment horizontal="right"/>
    </xf>
    <xf numFmtId="44" fontId="1" fillId="0" borderId="0" xfId="2" applyFont="1"/>
    <xf numFmtId="164" fontId="2" fillId="2" borderId="0" xfId="3" applyNumberFormat="1" applyFont="1" applyFill="1" applyAlignment="1"/>
    <xf numFmtId="164" fontId="8" fillId="5" borderId="0" xfId="5" applyNumberFormat="1" applyFont="1" applyFill="1" applyAlignment="1"/>
    <xf numFmtId="164" fontId="8" fillId="6" borderId="0" xfId="5" applyNumberFormat="1" applyFont="1" applyFill="1" applyAlignment="1"/>
    <xf numFmtId="42" fontId="5" fillId="0" borderId="0" xfId="1" applyNumberFormat="1" applyFont="1" applyAlignment="1">
      <alignment horizontal="right"/>
    </xf>
    <xf numFmtId="42" fontId="4" fillId="3" borderId="0" xfId="1" applyNumberFormat="1" applyFont="1" applyFill="1" applyAlignment="1">
      <alignment horizontal="right"/>
    </xf>
    <xf numFmtId="42" fontId="4" fillId="4" borderId="0" xfId="1" applyNumberFormat="1" applyFont="1" applyFill="1" applyAlignment="1">
      <alignment horizontal="right"/>
    </xf>
    <xf numFmtId="164" fontId="1" fillId="3" borderId="0" xfId="1" applyNumberFormat="1" applyFont="1" applyFill="1" applyAlignment="1">
      <alignment horizontal="right"/>
    </xf>
    <xf numFmtId="44" fontId="4" fillId="0" borderId="0" xfId="2" applyFont="1"/>
    <xf numFmtId="164" fontId="4" fillId="0" borderId="0" xfId="2" applyNumberFormat="1" applyFont="1"/>
    <xf numFmtId="42" fontId="2" fillId="3" borderId="0" xfId="1" applyNumberFormat="1" applyFont="1" applyFill="1" applyAlignment="1">
      <alignment horizontal="right"/>
    </xf>
    <xf numFmtId="42" fontId="2" fillId="4" borderId="0" xfId="1" applyNumberFormat="1" applyFont="1" applyFill="1" applyAlignment="1">
      <alignment horizontal="right"/>
    </xf>
    <xf numFmtId="164" fontId="1" fillId="0" borderId="0" xfId="3" applyNumberFormat="1" applyFont="1" applyAlignment="1"/>
    <xf numFmtId="42" fontId="1" fillId="0" borderId="0" xfId="6" applyNumberFormat="1" applyFont="1"/>
    <xf numFmtId="164" fontId="1" fillId="0" borderId="0" xfId="2" applyNumberFormat="1" applyFont="1"/>
    <xf numFmtId="42" fontId="1" fillId="0" borderId="0" xfId="2" applyNumberFormat="1" applyFont="1"/>
    <xf numFmtId="44" fontId="4" fillId="0" borderId="0" xfId="1" applyFont="1"/>
    <xf numFmtId="42" fontId="8" fillId="0" borderId="3" xfId="0" applyNumberFormat="1" applyFont="1" applyBorder="1" applyAlignment="1">
      <alignment horizontal="center"/>
    </xf>
    <xf numFmtId="42" fontId="9" fillId="0" borderId="0" xfId="0" applyNumberFormat="1" applyFont="1"/>
    <xf numFmtId="164" fontId="10" fillId="7" borderId="0" xfId="0" applyNumberFormat="1" applyFont="1" applyFill="1" applyAlignment="1"/>
    <xf numFmtId="164" fontId="11" fillId="7" borderId="0" xfId="0" applyNumberFormat="1" applyFont="1" applyFill="1" applyAlignment="1"/>
    <xf numFmtId="164" fontId="8" fillId="7" borderId="0" xfId="0" applyNumberFormat="1" applyFont="1" applyFill="1" applyAlignment="1"/>
    <xf numFmtId="164" fontId="10" fillId="5" borderId="0" xfId="5" applyNumberFormat="1" applyFont="1" applyFill="1" applyAlignment="1"/>
    <xf numFmtId="164" fontId="10" fillId="6" borderId="0" xfId="5" applyNumberFormat="1" applyFont="1" applyFill="1" applyAlignment="1"/>
  </cellXfs>
  <cellStyles count="7">
    <cellStyle name="Currency 2" xfId="1" xr:uid="{1202E943-0553-EB4C-B623-85CC2FA3839B}"/>
    <cellStyle name="Currency 3" xfId="2" xr:uid="{17308D58-4D18-4747-AE80-8979CE6DE443}"/>
    <cellStyle name="Hyperlink" xfId="4" builtinId="8"/>
    <cellStyle name="Normal" xfId="0" builtinId="0"/>
    <cellStyle name="Normal 2 2" xfId="6" xr:uid="{86ACFDCA-C043-FE4B-BA3C-4496D7A2A3D6}"/>
    <cellStyle name="Normal 5" xfId="3" xr:uid="{5A1234AB-5CDC-3F47-A755-8C105A116104}"/>
    <cellStyle name="Normal 6 2" xfId="5" xr:uid="{97733BCA-0B8E-844A-9EA5-7F2DCA912A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A1E5C-FF2A-2F42-BFC4-469D60BDB03E}">
  <dimension ref="A1:F34"/>
  <sheetViews>
    <sheetView tabSelected="1" showRuler="0" view="pageLayout" topLeftCell="A6" zoomScale="124" zoomScaleNormal="125" zoomScalePageLayoutView="124" workbookViewId="0">
      <selection activeCell="B25" sqref="B25"/>
    </sheetView>
  </sheetViews>
  <sheetFormatPr baseColWidth="10" defaultColWidth="9.1640625" defaultRowHeight="13" x14ac:dyDescent="0.15"/>
  <cols>
    <col min="1" max="1" width="24.1640625" style="35" customWidth="1"/>
    <col min="2" max="2" width="10.6640625" style="34" customWidth="1"/>
    <col min="3" max="3" width="11.5" style="32" customWidth="1"/>
    <col min="4" max="4" width="10.5" style="13" customWidth="1"/>
    <col min="5" max="5" width="10.5" style="14" customWidth="1"/>
    <col min="6" max="6" width="9.6640625" style="6" bestFit="1" customWidth="1"/>
    <col min="7" max="16384" width="9.1640625" style="6"/>
  </cols>
  <sheetData>
    <row r="1" spans="1:6" x14ac:dyDescent="0.15">
      <c r="A1" s="1" t="s">
        <v>0</v>
      </c>
      <c r="B1" s="2"/>
      <c r="C1" s="3"/>
      <c r="D1" s="4"/>
      <c r="E1" s="5"/>
    </row>
    <row r="2" spans="1:6" ht="14" thickBot="1" x14ac:dyDescent="0.2">
      <c r="A2" s="7"/>
      <c r="B2" s="8" t="s">
        <v>1</v>
      </c>
      <c r="C2" s="9" t="s">
        <v>2</v>
      </c>
      <c r="D2" s="9" t="s">
        <v>3</v>
      </c>
      <c r="E2" s="10" t="s">
        <v>4</v>
      </c>
      <c r="F2" s="36" t="s">
        <v>31</v>
      </c>
    </row>
    <row r="3" spans="1:6" ht="14" thickTop="1" x14ac:dyDescent="0.15">
      <c r="A3" s="11" t="s">
        <v>5</v>
      </c>
      <c r="B3" s="12"/>
      <c r="C3" s="13"/>
      <c r="F3" s="37"/>
    </row>
    <row r="4" spans="1:6" x14ac:dyDescent="0.15">
      <c r="A4" s="15" t="s">
        <v>6</v>
      </c>
      <c r="B4" s="16">
        <v>385360</v>
      </c>
      <c r="C4" s="17">
        <v>385360</v>
      </c>
      <c r="D4" s="18">
        <v>381510</v>
      </c>
      <c r="E4" s="14">
        <f>D4-C4</f>
        <v>-3850</v>
      </c>
      <c r="F4" s="38">
        <v>411900</v>
      </c>
    </row>
    <row r="5" spans="1:6" x14ac:dyDescent="0.15">
      <c r="A5" s="19" t="s">
        <v>7</v>
      </c>
      <c r="B5" s="16">
        <v>53500</v>
      </c>
      <c r="C5" s="17">
        <v>53500</v>
      </c>
      <c r="D5" s="18">
        <v>52247</v>
      </c>
      <c r="E5" s="14">
        <f>D5-C5</f>
        <v>-1253</v>
      </c>
      <c r="F5" s="38">
        <v>58500</v>
      </c>
    </row>
    <row r="6" spans="1:6" x14ac:dyDescent="0.15">
      <c r="A6" s="19" t="s">
        <v>8</v>
      </c>
      <c r="B6" s="16">
        <v>300</v>
      </c>
      <c r="C6" s="17">
        <v>300</v>
      </c>
      <c r="D6" s="18">
        <v>970</v>
      </c>
      <c r="E6" s="14">
        <f>D6-C6</f>
        <v>670</v>
      </c>
      <c r="F6" s="38">
        <v>300</v>
      </c>
    </row>
    <row r="7" spans="1:6" x14ac:dyDescent="0.15">
      <c r="A7" s="19" t="s">
        <v>9</v>
      </c>
      <c r="B7" s="16">
        <v>-2285</v>
      </c>
      <c r="C7" s="17">
        <v>-2285</v>
      </c>
      <c r="D7" s="18">
        <v>-3997</v>
      </c>
      <c r="E7" s="14">
        <f>D7-C7</f>
        <v>-1712</v>
      </c>
      <c r="F7" s="39">
        <v>-3972</v>
      </c>
    </row>
    <row r="8" spans="1:6" x14ac:dyDescent="0.15">
      <c r="A8" s="11" t="s">
        <v>10</v>
      </c>
      <c r="B8" s="20">
        <f>SUM(B4:B7)</f>
        <v>436875</v>
      </c>
      <c r="C8" s="21">
        <f>SUM(C4:C7)</f>
        <v>436875</v>
      </c>
      <c r="D8" s="22">
        <f>SUM(D4:D7)</f>
        <v>430730</v>
      </c>
      <c r="E8" s="23">
        <f>SUM(D8-C8)</f>
        <v>-6145</v>
      </c>
      <c r="F8" s="40">
        <f>SUM(F4:F7)</f>
        <v>466728</v>
      </c>
    </row>
    <row r="9" spans="1:6" x14ac:dyDescent="0.15">
      <c r="A9" s="19"/>
      <c r="B9" s="16"/>
      <c r="C9" s="24"/>
      <c r="D9" s="25"/>
      <c r="F9" s="38"/>
    </row>
    <row r="10" spans="1:6" x14ac:dyDescent="0.15">
      <c r="A10" s="11" t="s">
        <v>11</v>
      </c>
      <c r="B10" s="16"/>
      <c r="C10" s="24"/>
      <c r="D10" s="25"/>
      <c r="F10" s="38"/>
    </row>
    <row r="11" spans="1:6" x14ac:dyDescent="0.15">
      <c r="B11" s="16"/>
      <c r="C11" s="24"/>
      <c r="D11" s="25"/>
      <c r="F11" s="38"/>
    </row>
    <row r="12" spans="1:6" x14ac:dyDescent="0.15">
      <c r="A12" s="19" t="s">
        <v>12</v>
      </c>
      <c r="B12" s="16">
        <v>223990</v>
      </c>
      <c r="C12" s="41">
        <v>223990</v>
      </c>
      <c r="D12" s="42">
        <v>229246</v>
      </c>
      <c r="E12" s="14">
        <f>C12-D12</f>
        <v>-5256</v>
      </c>
      <c r="F12" s="38">
        <v>237447</v>
      </c>
    </row>
    <row r="13" spans="1:6" x14ac:dyDescent="0.15">
      <c r="A13" s="19" t="s">
        <v>13</v>
      </c>
      <c r="B13" s="16">
        <v>14000</v>
      </c>
      <c r="C13" s="24">
        <v>14000</v>
      </c>
      <c r="D13" s="25">
        <v>10311</v>
      </c>
      <c r="E13" s="14">
        <f t="shared" ref="E13:E26" si="0">C13-D13</f>
        <v>3689</v>
      </c>
      <c r="F13" s="38">
        <v>14000</v>
      </c>
    </row>
    <row r="14" spans="1:6" x14ac:dyDescent="0.15">
      <c r="A14" s="19" t="s">
        <v>14</v>
      </c>
      <c r="B14" s="16">
        <v>19000</v>
      </c>
      <c r="C14" s="24">
        <v>19000</v>
      </c>
      <c r="D14" s="25">
        <v>16919</v>
      </c>
      <c r="E14" s="14">
        <f t="shared" si="0"/>
        <v>2081</v>
      </c>
      <c r="F14" s="38">
        <v>21250</v>
      </c>
    </row>
    <row r="15" spans="1:6" x14ac:dyDescent="0.15">
      <c r="A15" s="19" t="s">
        <v>15</v>
      </c>
      <c r="B15" s="16">
        <v>30500</v>
      </c>
      <c r="C15" s="17">
        <v>30500</v>
      </c>
      <c r="D15" s="18">
        <v>33450</v>
      </c>
      <c r="E15" s="14">
        <f t="shared" si="0"/>
        <v>-2950</v>
      </c>
      <c r="F15" s="38">
        <v>37500</v>
      </c>
    </row>
    <row r="16" spans="1:6" x14ac:dyDescent="0.15">
      <c r="A16" s="19" t="s">
        <v>16</v>
      </c>
      <c r="B16" s="16">
        <v>31000</v>
      </c>
      <c r="C16" s="17">
        <v>31000</v>
      </c>
      <c r="D16" s="18">
        <v>30107</v>
      </c>
      <c r="E16" s="14">
        <f t="shared" si="0"/>
        <v>893</v>
      </c>
      <c r="F16" s="38">
        <v>31000</v>
      </c>
    </row>
    <row r="17" spans="1:6" x14ac:dyDescent="0.15">
      <c r="A17" s="19" t="s">
        <v>17</v>
      </c>
      <c r="B17" s="16">
        <v>3200</v>
      </c>
      <c r="C17" s="17">
        <v>3200</v>
      </c>
      <c r="D17" s="18">
        <v>3005</v>
      </c>
      <c r="E17" s="14">
        <f t="shared" si="0"/>
        <v>195</v>
      </c>
      <c r="F17" s="38">
        <v>3200</v>
      </c>
    </row>
    <row r="18" spans="1:6" x14ac:dyDescent="0.15">
      <c r="A18" s="19" t="s">
        <v>18</v>
      </c>
      <c r="B18" s="16">
        <v>41255</v>
      </c>
      <c r="C18" s="17">
        <v>41255</v>
      </c>
      <c r="D18" s="18">
        <v>36943</v>
      </c>
      <c r="E18" s="14">
        <f t="shared" si="0"/>
        <v>4312</v>
      </c>
      <c r="F18" s="38">
        <v>41580</v>
      </c>
    </row>
    <row r="19" spans="1:6" x14ac:dyDescent="0.15">
      <c r="A19" s="19" t="s">
        <v>19</v>
      </c>
      <c r="B19" s="16">
        <v>7000</v>
      </c>
      <c r="C19" s="17">
        <v>7000</v>
      </c>
      <c r="D19" s="18">
        <v>7391</v>
      </c>
      <c r="E19" s="14">
        <f t="shared" si="0"/>
        <v>-391</v>
      </c>
      <c r="F19" s="38">
        <v>7000</v>
      </c>
    </row>
    <row r="20" spans="1:6" x14ac:dyDescent="0.15">
      <c r="A20" s="19" t="s">
        <v>20</v>
      </c>
      <c r="B20" s="16">
        <v>2200</v>
      </c>
      <c r="C20" s="17">
        <v>2200</v>
      </c>
      <c r="D20" s="18">
        <v>1852</v>
      </c>
      <c r="E20" s="14">
        <f t="shared" si="0"/>
        <v>348</v>
      </c>
      <c r="F20" s="38">
        <v>2200</v>
      </c>
    </row>
    <row r="21" spans="1:6" x14ac:dyDescent="0.15">
      <c r="A21" s="19" t="s">
        <v>21</v>
      </c>
      <c r="B21" s="16">
        <v>3500</v>
      </c>
      <c r="C21" s="17">
        <v>3500</v>
      </c>
      <c r="D21" s="18">
        <v>3243</v>
      </c>
      <c r="E21" s="14">
        <f t="shared" si="0"/>
        <v>257</v>
      </c>
      <c r="F21" s="38">
        <v>3500</v>
      </c>
    </row>
    <row r="22" spans="1:6" x14ac:dyDescent="0.15">
      <c r="A22" s="19" t="s">
        <v>22</v>
      </c>
      <c r="B22" s="16">
        <v>12000</v>
      </c>
      <c r="C22" s="26">
        <v>12000</v>
      </c>
      <c r="D22" s="18">
        <v>12775</v>
      </c>
      <c r="E22" s="14">
        <f t="shared" si="0"/>
        <v>-775</v>
      </c>
      <c r="F22" s="38">
        <v>12000</v>
      </c>
    </row>
    <row r="23" spans="1:6" x14ac:dyDescent="0.15">
      <c r="A23" s="19" t="s">
        <v>23</v>
      </c>
      <c r="B23" s="16">
        <v>23659</v>
      </c>
      <c r="C23" s="17">
        <v>23659</v>
      </c>
      <c r="D23" s="18">
        <v>32707</v>
      </c>
      <c r="E23" s="14">
        <f t="shared" si="0"/>
        <v>-9048</v>
      </c>
      <c r="F23" s="38">
        <v>15300</v>
      </c>
    </row>
    <row r="24" spans="1:6" x14ac:dyDescent="0.15">
      <c r="A24" s="19" t="s">
        <v>32</v>
      </c>
      <c r="B24" s="16">
        <v>0</v>
      </c>
      <c r="C24" s="17">
        <v>0</v>
      </c>
      <c r="D24" s="18">
        <v>0</v>
      </c>
      <c r="E24" s="14">
        <v>0</v>
      </c>
      <c r="F24" s="38">
        <v>2500</v>
      </c>
    </row>
    <row r="25" spans="1:6" x14ac:dyDescent="0.15">
      <c r="A25" s="19" t="s">
        <v>24</v>
      </c>
      <c r="B25" s="16">
        <v>7000</v>
      </c>
      <c r="C25" s="17">
        <v>7000</v>
      </c>
      <c r="D25" s="18">
        <v>7000</v>
      </c>
      <c r="E25" s="14">
        <f t="shared" si="0"/>
        <v>0</v>
      </c>
      <c r="F25" s="38">
        <v>7000</v>
      </c>
    </row>
    <row r="26" spans="1:6" x14ac:dyDescent="0.15">
      <c r="A26" s="19" t="s">
        <v>25</v>
      </c>
      <c r="B26" s="16">
        <v>15000</v>
      </c>
      <c r="C26" s="17">
        <v>15000</v>
      </c>
      <c r="D26" s="18">
        <v>5000</v>
      </c>
      <c r="E26" s="14">
        <f t="shared" si="0"/>
        <v>10000</v>
      </c>
      <c r="F26" s="38">
        <v>15000</v>
      </c>
    </row>
    <row r="27" spans="1:6" x14ac:dyDescent="0.15">
      <c r="A27" s="11" t="s">
        <v>26</v>
      </c>
      <c r="B27" s="20">
        <f>SUM(B13:B26)</f>
        <v>209314</v>
      </c>
      <c r="C27" s="21">
        <f>SUM(C13:C26)</f>
        <v>209314</v>
      </c>
      <c r="D27" s="22">
        <f>SUM(D13:D26)</f>
        <v>200703</v>
      </c>
      <c r="E27" s="23">
        <f>SUM(E13:E26)</f>
        <v>8611</v>
      </c>
      <c r="F27" s="40">
        <f>SUM(F13:F26)</f>
        <v>213030</v>
      </c>
    </row>
    <row r="28" spans="1:6" x14ac:dyDescent="0.15">
      <c r="A28" s="28"/>
      <c r="B28" s="16"/>
      <c r="C28" s="29"/>
      <c r="D28" s="30"/>
      <c r="F28" s="38"/>
    </row>
    <row r="29" spans="1:6" x14ac:dyDescent="0.15">
      <c r="A29" s="11" t="s">
        <v>27</v>
      </c>
      <c r="B29" s="20">
        <f>B12+B27</f>
        <v>433304</v>
      </c>
      <c r="C29" s="21">
        <f>C12+C27</f>
        <v>433304</v>
      </c>
      <c r="D29" s="22">
        <f>D12+D27</f>
        <v>429949</v>
      </c>
      <c r="E29" s="23">
        <f>E12+E27</f>
        <v>3355</v>
      </c>
      <c r="F29" s="40">
        <f>F12+F27</f>
        <v>450477</v>
      </c>
    </row>
    <row r="30" spans="1:6" x14ac:dyDescent="0.15">
      <c r="A30" s="11"/>
      <c r="B30" s="16"/>
      <c r="C30" s="29"/>
      <c r="D30" s="30"/>
      <c r="F30" s="38"/>
    </row>
    <row r="31" spans="1:6" x14ac:dyDescent="0.15">
      <c r="A31" s="11" t="s">
        <v>28</v>
      </c>
      <c r="B31" s="20">
        <f>B8-B29</f>
        <v>3571</v>
      </c>
      <c r="C31" s="21">
        <f>C8-C29</f>
        <v>3571</v>
      </c>
      <c r="D31" s="22">
        <f>D8-D29</f>
        <v>781</v>
      </c>
      <c r="E31" s="23">
        <f>SUM(E8+E27)+E12</f>
        <v>-2790</v>
      </c>
      <c r="F31" s="40">
        <f>F8-F29</f>
        <v>16251</v>
      </c>
    </row>
    <row r="32" spans="1:6" x14ac:dyDescent="0.15">
      <c r="A32" s="27"/>
      <c r="B32" s="31"/>
    </row>
    <row r="33" spans="1:1" x14ac:dyDescent="0.15">
      <c r="A33" s="33" t="s">
        <v>29</v>
      </c>
    </row>
    <row r="34" spans="1:1" x14ac:dyDescent="0.15">
      <c r="A34" s="27" t="s">
        <v>30</v>
      </c>
    </row>
  </sheetData>
  <pageMargins left="0.7" right="0.7" top="0.75" bottom="0.75" header="0.3" footer="0.3"/>
  <pageSetup orientation="portrait" horizontalDpi="300" verticalDpi="300"/>
  <headerFooter>
    <oddHeader xml:space="preserve">&amp;C2022 Castle Park
Budget Actual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actual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Lawson</dc:creator>
  <cp:lastModifiedBy>Bonnie Lawson</cp:lastModifiedBy>
  <dcterms:created xsi:type="dcterms:W3CDTF">2023-01-18T16:05:57Z</dcterms:created>
  <dcterms:modified xsi:type="dcterms:W3CDTF">2023-01-18T16:25:57Z</dcterms:modified>
</cp:coreProperties>
</file>